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735" windowHeight="11790"/>
  </bookViews>
  <sheets>
    <sheet name="Tabelle1" sheetId="1" r:id="rId1"/>
  </sheets>
  <definedNames>
    <definedName name="_xlnm.Print_Area" localSheetId="0">Tabelle1!$A$1:$AJ$23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/>
  <c r="Y14" s="1"/>
  <c r="H19"/>
  <c r="Y13" s="1"/>
  <c r="E19"/>
  <c r="Y12" s="1"/>
  <c r="B19"/>
  <c r="Y11" s="1"/>
  <c r="AH5"/>
  <c r="V12" s="1"/>
  <c r="AH6"/>
  <c r="V13" s="1"/>
  <c r="AH7"/>
  <c r="V14" s="1"/>
  <c r="AH4"/>
  <c r="V11" s="1"/>
  <c r="AB14" l="1"/>
  <c r="AG14" s="1"/>
  <c r="AI14" s="1"/>
  <c r="AB13"/>
  <c r="AG13" s="1"/>
  <c r="AI13" s="1"/>
  <c r="AB12"/>
  <c r="AG12" s="1"/>
  <c r="AI12" s="1"/>
  <c r="AB11"/>
  <c r="AG11" s="1"/>
  <c r="AI11" s="1"/>
  <c r="AG15" l="1"/>
  <c r="AI15" s="1"/>
</calcChain>
</file>

<file path=xl/sharedStrings.xml><?xml version="1.0" encoding="utf-8"?>
<sst xmlns="http://schemas.openxmlformats.org/spreadsheetml/2006/main" count="233" uniqueCount="53">
  <si>
    <t>Aufgabe</t>
  </si>
  <si>
    <t>Σ</t>
  </si>
  <si>
    <t>Gestaltung u. Konstruktion</t>
  </si>
  <si>
    <t>/ 6</t>
  </si>
  <si>
    <t>/ 14</t>
  </si>
  <si>
    <t>/ 10</t>
  </si>
  <si>
    <t>/ 30</t>
  </si>
  <si>
    <t>/60</t>
  </si>
  <si>
    <t>Planung und Fertigung</t>
  </si>
  <si>
    <t>/ 12</t>
  </si>
  <si>
    <t>Montage und Service</t>
  </si>
  <si>
    <t>/30</t>
  </si>
  <si>
    <t>Wirtschafts- u. Sozialkunde</t>
  </si>
  <si>
    <t>/ 5</t>
  </si>
  <si>
    <t>/ 4</t>
  </si>
  <si>
    <t>/15</t>
  </si>
  <si>
    <t>Aufg.</t>
  </si>
  <si>
    <t>Punkte</t>
  </si>
  <si>
    <t>/ 2</t>
  </si>
  <si>
    <t>/ 23</t>
  </si>
  <si>
    <t>/ 8</t>
  </si>
  <si>
    <t>/ 3</t>
  </si>
  <si>
    <t>/ 13</t>
  </si>
  <si>
    <t>/40</t>
  </si>
  <si>
    <t>/20</t>
  </si>
  <si>
    <t>/35</t>
  </si>
  <si>
    <t>Punkte pro Fach</t>
  </si>
  <si>
    <t>Faktor</t>
  </si>
  <si>
    <t>100-er Schlüssel:</t>
  </si>
  <si>
    <t>Note</t>
  </si>
  <si>
    <t>Gestaltung und Konstruktion</t>
  </si>
  <si>
    <t>/</t>
  </si>
  <si>
    <t>2-9</t>
  </si>
  <si>
    <t>1-10</t>
  </si>
  <si>
    <t>1-23</t>
  </si>
  <si>
    <t>Wiso</t>
  </si>
  <si>
    <t>handlungs-orientierter Teil</t>
  </si>
  <si>
    <t>/ 60</t>
  </si>
  <si>
    <t>/ 15</t>
  </si>
  <si>
    <t>konven-tioneller Teil</t>
  </si>
  <si>
    <t>Punkte (100-er Schlüssel)</t>
  </si>
  <si>
    <t>/ 40</t>
  </si>
  <si>
    <t>/ 20</t>
  </si>
  <si>
    <t>/ 35</t>
  </si>
  <si>
    <t>/ 100</t>
  </si>
  <si>
    <t>/ 50</t>
  </si>
  <si>
    <t>92-100</t>
  </si>
  <si>
    <t>81-91</t>
  </si>
  <si>
    <t>67-80</t>
  </si>
  <si>
    <t>50-66</t>
  </si>
  <si>
    <t>30-49</t>
  </si>
  <si>
    <t>0-29</t>
  </si>
  <si>
    <r>
      <t>Gesamtnote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</si>
</sst>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FFE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/>
    <xf numFmtId="0" fontId="8" fillId="3" borderId="0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0" fillId="0" borderId="0" xfId="0" applyFont="1"/>
    <xf numFmtId="0" fontId="13" fillId="0" borderId="0" xfId="0" applyFont="1"/>
    <xf numFmtId="0" fontId="6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7FFE9"/>
      <color rgb="FFF4FFF3"/>
      <color rgb="FFE7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157369</xdr:colOff>
      <xdr:row>8</xdr:row>
      <xdr:rowOff>152400</xdr:rowOff>
    </xdr:from>
    <xdr:to>
      <xdr:col>34</xdr:col>
      <xdr:colOff>371474</xdr:colOff>
      <xdr:row>8</xdr:row>
      <xdr:rowOff>400050</xdr:rowOff>
    </xdr:to>
    <xdr:sp macro="" textlink="">
      <xdr:nvSpPr>
        <xdr:cNvPr id="2" name="Textfeld 1"/>
        <xdr:cNvSpPr txBox="1"/>
      </xdr:nvSpPr>
      <xdr:spPr>
        <a:xfrm>
          <a:off x="4464326" y="2339009"/>
          <a:ext cx="5498409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Die Note wird nur dann richtig angezeigt, wenn alle Punkte (grüne Felder)</a:t>
          </a:r>
          <a:r>
            <a:rPr lang="de-DE" sz="1100" b="1" baseline="0">
              <a:solidFill>
                <a:srgbClr val="FF0000"/>
              </a:solidFill>
            </a:rPr>
            <a:t> eingetragen sind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238125</xdr:colOff>
      <xdr:row>16</xdr:row>
      <xdr:rowOff>19050</xdr:rowOff>
    </xdr:from>
    <xdr:to>
      <xdr:col>35</xdr:col>
      <xdr:colOff>19050</xdr:colOff>
      <xdr:row>18</xdr:row>
      <xdr:rowOff>95250</xdr:rowOff>
    </xdr:to>
    <xdr:sp macro="" textlink="">
      <xdr:nvSpPr>
        <xdr:cNvPr id="3" name="Textfeld 2"/>
        <xdr:cNvSpPr txBox="1"/>
      </xdr:nvSpPr>
      <xdr:spPr>
        <a:xfrm>
          <a:off x="7800975" y="4981575"/>
          <a:ext cx="19621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72000" tIns="36000" rIns="0" bIns="36000" rtlCol="0" anchor="t"/>
        <a:lstStyle/>
        <a:p>
          <a:r>
            <a:rPr lang="de-DE" sz="1000" b="1"/>
            <a:t>Gesamtnote:</a:t>
          </a:r>
        </a:p>
        <a:p>
          <a:r>
            <a:rPr lang="de-DE" sz="1000" b="1"/>
            <a:t>Die Fächer 1 und 2 werten 30%,</a:t>
          </a:r>
        </a:p>
        <a:p>
          <a:r>
            <a:rPr lang="de-DE" sz="1000" b="1"/>
            <a:t>die Fächer 3 und 4 werten 20 %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Y23"/>
  <sheetViews>
    <sheetView tabSelected="1" zoomScale="115" zoomScaleNormal="115" zoomScaleSheetLayoutView="100" workbookViewId="0">
      <selection activeCell="AE5" sqref="AE5"/>
    </sheetView>
  </sheetViews>
  <sheetFormatPr baseColWidth="10" defaultRowHeight="15"/>
  <cols>
    <col min="1" max="1" width="12.85546875" customWidth="1"/>
    <col min="2" max="2" width="3.7109375" customWidth="1"/>
    <col min="3" max="4" width="4.7109375" customWidth="1"/>
    <col min="5" max="5" width="3.7109375" customWidth="1"/>
    <col min="6" max="7" width="4.7109375" customWidth="1"/>
    <col min="8" max="8" width="3.7109375" customWidth="1"/>
    <col min="9" max="10" width="4.7109375" customWidth="1"/>
    <col min="11" max="11" width="3.7109375" customWidth="1"/>
    <col min="12" max="12" width="4.7109375" customWidth="1"/>
    <col min="13" max="33" width="3.7109375" customWidth="1"/>
    <col min="34" max="34" width="4.7109375" customWidth="1"/>
    <col min="35" max="36" width="5.7109375" customWidth="1"/>
  </cols>
  <sheetData>
    <row r="2" spans="1:51" ht="15.75" thickBot="1"/>
    <row r="3" spans="1:51">
      <c r="A3" s="80" t="s">
        <v>0</v>
      </c>
      <c r="B3" s="66">
        <v>1</v>
      </c>
      <c r="C3" s="66"/>
      <c r="D3" s="66">
        <v>2</v>
      </c>
      <c r="E3" s="66"/>
      <c r="F3" s="66">
        <v>3</v>
      </c>
      <c r="G3" s="66"/>
      <c r="H3" s="66">
        <v>4</v>
      </c>
      <c r="I3" s="66"/>
      <c r="J3" s="66">
        <v>5</v>
      </c>
      <c r="K3" s="66"/>
      <c r="L3" s="66">
        <v>6</v>
      </c>
      <c r="M3" s="66"/>
      <c r="N3" s="66">
        <v>7</v>
      </c>
      <c r="O3" s="66"/>
      <c r="P3" s="66">
        <v>8</v>
      </c>
      <c r="Q3" s="66"/>
      <c r="R3" s="66">
        <v>9</v>
      </c>
      <c r="S3" s="66"/>
      <c r="T3" s="66">
        <v>10</v>
      </c>
      <c r="U3" s="66"/>
      <c r="V3" s="37">
        <v>11</v>
      </c>
      <c r="W3" s="37"/>
      <c r="X3" s="37">
        <v>12</v>
      </c>
      <c r="Y3" s="37"/>
      <c r="Z3" s="37">
        <v>13</v>
      </c>
      <c r="AA3" s="37"/>
      <c r="AB3" s="37">
        <v>14</v>
      </c>
      <c r="AC3" s="37"/>
      <c r="AD3" s="37">
        <v>15</v>
      </c>
      <c r="AE3" s="37"/>
      <c r="AF3" s="37">
        <v>16</v>
      </c>
      <c r="AG3" s="37"/>
      <c r="AH3" s="59" t="s">
        <v>1</v>
      </c>
      <c r="AI3" s="60"/>
    </row>
    <row r="4" spans="1:51" ht="25.5">
      <c r="A4" s="64" t="s">
        <v>2</v>
      </c>
      <c r="B4" s="81"/>
      <c r="C4" s="68" t="s">
        <v>3</v>
      </c>
      <c r="D4" s="82"/>
      <c r="E4" s="65" t="s">
        <v>4</v>
      </c>
      <c r="F4" s="6" t="s">
        <v>31</v>
      </c>
      <c r="G4" s="69" t="s">
        <v>31</v>
      </c>
      <c r="H4" s="81"/>
      <c r="I4" s="65" t="s">
        <v>5</v>
      </c>
      <c r="J4" s="6" t="s">
        <v>31</v>
      </c>
      <c r="K4" s="6" t="s">
        <v>31</v>
      </c>
      <c r="L4" s="6" t="s">
        <v>31</v>
      </c>
      <c r="M4" s="6" t="s">
        <v>31</v>
      </c>
      <c r="N4" s="6" t="s">
        <v>31</v>
      </c>
      <c r="O4" s="6" t="s">
        <v>31</v>
      </c>
      <c r="P4" s="6" t="s">
        <v>31</v>
      </c>
      <c r="Q4" s="6" t="s">
        <v>31</v>
      </c>
      <c r="R4" s="6" t="s">
        <v>31</v>
      </c>
      <c r="S4" s="69" t="s">
        <v>31</v>
      </c>
      <c r="T4" s="81"/>
      <c r="U4" s="65" t="s">
        <v>6</v>
      </c>
      <c r="V4" s="6" t="s">
        <v>31</v>
      </c>
      <c r="W4" s="6" t="s">
        <v>31</v>
      </c>
      <c r="X4" s="6" t="s">
        <v>31</v>
      </c>
      <c r="Y4" s="6" t="s">
        <v>31</v>
      </c>
      <c r="Z4" s="6" t="s">
        <v>31</v>
      </c>
      <c r="AA4" s="6" t="s">
        <v>31</v>
      </c>
      <c r="AB4" s="6" t="s">
        <v>31</v>
      </c>
      <c r="AC4" s="6" t="s">
        <v>31</v>
      </c>
      <c r="AD4" s="6" t="s">
        <v>31</v>
      </c>
      <c r="AE4" s="6" t="s">
        <v>31</v>
      </c>
      <c r="AF4" s="6" t="s">
        <v>31</v>
      </c>
      <c r="AG4" s="6" t="s">
        <v>31</v>
      </c>
      <c r="AH4" s="5">
        <f>SUM(B4:AG4)</f>
        <v>0</v>
      </c>
      <c r="AI4" s="33" t="s">
        <v>7</v>
      </c>
    </row>
    <row r="5" spans="1:51" ht="25.5">
      <c r="A5" s="14" t="s">
        <v>8</v>
      </c>
      <c r="B5" s="67" t="s">
        <v>31</v>
      </c>
      <c r="C5" s="67" t="s">
        <v>31</v>
      </c>
      <c r="D5" s="67" t="s">
        <v>31</v>
      </c>
      <c r="E5" s="75" t="s">
        <v>31</v>
      </c>
      <c r="F5" s="83"/>
      <c r="G5" s="76" t="s">
        <v>9</v>
      </c>
      <c r="H5" s="67" t="s">
        <v>31</v>
      </c>
      <c r="I5" s="75" t="s">
        <v>31</v>
      </c>
      <c r="J5" s="81"/>
      <c r="K5" s="77" t="s">
        <v>3</v>
      </c>
      <c r="L5" s="81"/>
      <c r="M5" s="77" t="s">
        <v>5</v>
      </c>
      <c r="N5" s="81"/>
      <c r="O5" s="77" t="s">
        <v>5</v>
      </c>
      <c r="P5" s="81"/>
      <c r="Q5" s="76" t="s">
        <v>5</v>
      </c>
      <c r="R5" s="67" t="s">
        <v>31</v>
      </c>
      <c r="S5" s="67" t="s">
        <v>31</v>
      </c>
      <c r="T5" s="67" t="s">
        <v>31</v>
      </c>
      <c r="U5" s="67" t="s">
        <v>31</v>
      </c>
      <c r="V5" s="67" t="s">
        <v>31</v>
      </c>
      <c r="W5" s="75" t="s">
        <v>31</v>
      </c>
      <c r="X5" s="84"/>
      <c r="Y5" s="76" t="s">
        <v>9</v>
      </c>
      <c r="Z5" s="67" t="s">
        <v>31</v>
      </c>
      <c r="AA5" s="6" t="s">
        <v>31</v>
      </c>
      <c r="AB5" s="6" t="s">
        <v>31</v>
      </c>
      <c r="AC5" s="6" t="s">
        <v>31</v>
      </c>
      <c r="AD5" s="6" t="s">
        <v>31</v>
      </c>
      <c r="AE5" s="6" t="s">
        <v>31</v>
      </c>
      <c r="AF5" s="6" t="s">
        <v>31</v>
      </c>
      <c r="AG5" s="6" t="s">
        <v>31</v>
      </c>
      <c r="AH5" s="5">
        <f t="shared" ref="AH5:AH7" si="0">SUM(B5:AG5)</f>
        <v>0</v>
      </c>
      <c r="AI5" s="33" t="s">
        <v>7</v>
      </c>
    </row>
    <row r="6" spans="1:51" ht="25.5">
      <c r="A6" s="14" t="s">
        <v>10</v>
      </c>
      <c r="B6" s="6" t="s">
        <v>31</v>
      </c>
      <c r="C6" s="6" t="s">
        <v>31</v>
      </c>
      <c r="D6" s="6" t="s">
        <v>31</v>
      </c>
      <c r="E6" s="6" t="s">
        <v>31</v>
      </c>
      <c r="F6" s="6" t="s">
        <v>31</v>
      </c>
      <c r="G6" s="6" t="s">
        <v>31</v>
      </c>
      <c r="H6" s="6" t="s">
        <v>31</v>
      </c>
      <c r="I6" s="6" t="s">
        <v>31</v>
      </c>
      <c r="J6" s="6" t="s">
        <v>31</v>
      </c>
      <c r="K6" s="6" t="s">
        <v>31</v>
      </c>
      <c r="L6" s="6" t="s">
        <v>31</v>
      </c>
      <c r="M6" s="6" t="s">
        <v>31</v>
      </c>
      <c r="N6" s="6" t="s">
        <v>31</v>
      </c>
      <c r="O6" s="6" t="s">
        <v>31</v>
      </c>
      <c r="P6" s="6" t="s">
        <v>31</v>
      </c>
      <c r="Q6" s="69" t="s">
        <v>31</v>
      </c>
      <c r="R6" s="81"/>
      <c r="S6" s="65" t="s">
        <v>3</v>
      </c>
      <c r="T6" s="6" t="s">
        <v>31</v>
      </c>
      <c r="U6" s="78" t="s">
        <v>31</v>
      </c>
      <c r="V6" s="82"/>
      <c r="W6" s="79" t="s">
        <v>4</v>
      </c>
      <c r="X6" s="70" t="s">
        <v>31</v>
      </c>
      <c r="Y6" s="78" t="s">
        <v>31</v>
      </c>
      <c r="Z6" s="81"/>
      <c r="AA6" s="79" t="s">
        <v>5</v>
      </c>
      <c r="AB6" s="70" t="s">
        <v>31</v>
      </c>
      <c r="AC6" s="70" t="s">
        <v>31</v>
      </c>
      <c r="AD6" s="70" t="s">
        <v>31</v>
      </c>
      <c r="AE6" s="70" t="s">
        <v>31</v>
      </c>
      <c r="AF6" s="70" t="s">
        <v>31</v>
      </c>
      <c r="AG6" s="70" t="s">
        <v>31</v>
      </c>
      <c r="AH6" s="5">
        <f t="shared" si="0"/>
        <v>0</v>
      </c>
      <c r="AI6" s="33" t="s">
        <v>11</v>
      </c>
    </row>
    <row r="7" spans="1:51" ht="26.25" thickBot="1">
      <c r="A7" s="15" t="s">
        <v>12</v>
      </c>
      <c r="B7" s="74" t="s">
        <v>31</v>
      </c>
      <c r="C7" s="74" t="s">
        <v>31</v>
      </c>
      <c r="D7" s="74" t="s">
        <v>31</v>
      </c>
      <c r="E7" s="74" t="s">
        <v>31</v>
      </c>
      <c r="F7" s="74" t="s">
        <v>31</v>
      </c>
      <c r="G7" s="74" t="s">
        <v>31</v>
      </c>
      <c r="H7" s="74" t="s">
        <v>31</v>
      </c>
      <c r="I7" s="74" t="s">
        <v>31</v>
      </c>
      <c r="J7" s="74" t="s">
        <v>31</v>
      </c>
      <c r="K7" s="74" t="s">
        <v>31</v>
      </c>
      <c r="L7" s="74" t="s">
        <v>31</v>
      </c>
      <c r="M7" s="74" t="s">
        <v>31</v>
      </c>
      <c r="N7" s="74" t="s">
        <v>31</v>
      </c>
      <c r="O7" s="74" t="s">
        <v>31</v>
      </c>
      <c r="P7" s="74" t="s">
        <v>31</v>
      </c>
      <c r="Q7" s="74" t="s">
        <v>31</v>
      </c>
      <c r="R7" s="74" t="s">
        <v>31</v>
      </c>
      <c r="S7" s="74" t="s">
        <v>31</v>
      </c>
      <c r="T7" s="74" t="s">
        <v>31</v>
      </c>
      <c r="U7" s="16" t="s">
        <v>31</v>
      </c>
      <c r="V7" s="16" t="s">
        <v>31</v>
      </c>
      <c r="W7" s="16" t="s">
        <v>31</v>
      </c>
      <c r="X7" s="16" t="s">
        <v>31</v>
      </c>
      <c r="Y7" s="16" t="s">
        <v>31</v>
      </c>
      <c r="Z7" s="16" t="s">
        <v>31</v>
      </c>
      <c r="AA7" s="71" t="s">
        <v>31</v>
      </c>
      <c r="AB7" s="97"/>
      <c r="AC7" s="72" t="s">
        <v>13</v>
      </c>
      <c r="AD7" s="97"/>
      <c r="AE7" s="72" t="s">
        <v>3</v>
      </c>
      <c r="AF7" s="98"/>
      <c r="AG7" s="73" t="s">
        <v>14</v>
      </c>
      <c r="AH7" s="32">
        <f t="shared" si="0"/>
        <v>0</v>
      </c>
      <c r="AI7" s="34" t="s">
        <v>15</v>
      </c>
    </row>
    <row r="8" spans="1:51" ht="24" thickBot="1">
      <c r="A8" s="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8"/>
      <c r="AC8" s="9"/>
      <c r="AD8" s="8"/>
      <c r="AE8" s="9"/>
      <c r="AF8" s="10"/>
      <c r="AG8" s="9"/>
      <c r="AH8" s="9"/>
      <c r="AI8" s="11"/>
    </row>
    <row r="9" spans="1:51" ht="47.25" customHeight="1" thickBot="1">
      <c r="A9" s="40" t="s">
        <v>30</v>
      </c>
      <c r="B9" s="40"/>
      <c r="C9" s="40"/>
      <c r="D9" s="40" t="s">
        <v>8</v>
      </c>
      <c r="E9" s="40"/>
      <c r="F9" s="40"/>
      <c r="G9" s="40" t="s">
        <v>10</v>
      </c>
      <c r="H9" s="40"/>
      <c r="I9" s="40"/>
      <c r="J9" s="40" t="s">
        <v>12</v>
      </c>
      <c r="K9" s="40"/>
      <c r="L9" s="40"/>
      <c r="M9" s="3"/>
      <c r="N9" s="3"/>
      <c r="AG9" s="4"/>
      <c r="AH9" s="4"/>
    </row>
    <row r="10" spans="1:51" ht="54" customHeight="1">
      <c r="A10" s="12" t="s">
        <v>16</v>
      </c>
      <c r="B10" s="38" t="s">
        <v>17</v>
      </c>
      <c r="C10" s="39"/>
      <c r="D10" s="12" t="s">
        <v>16</v>
      </c>
      <c r="E10" s="38" t="s">
        <v>17</v>
      </c>
      <c r="F10" s="39"/>
      <c r="G10" s="12" t="s">
        <v>16</v>
      </c>
      <c r="H10" s="38" t="s">
        <v>17</v>
      </c>
      <c r="I10" s="39"/>
      <c r="J10" s="12" t="s">
        <v>16</v>
      </c>
      <c r="K10" s="38" t="s">
        <v>17</v>
      </c>
      <c r="L10" s="39"/>
      <c r="M10" s="3"/>
      <c r="N10" s="3"/>
      <c r="O10" s="3"/>
      <c r="P10" s="3"/>
      <c r="Q10" s="19"/>
      <c r="R10" s="19"/>
      <c r="S10" s="19"/>
      <c r="T10" s="19"/>
      <c r="U10" s="19"/>
      <c r="V10" s="46" t="s">
        <v>36</v>
      </c>
      <c r="W10" s="47"/>
      <c r="X10" s="48"/>
      <c r="Y10" s="49" t="s">
        <v>39</v>
      </c>
      <c r="Z10" s="49"/>
      <c r="AA10" s="49"/>
      <c r="AB10" s="41" t="s">
        <v>26</v>
      </c>
      <c r="AC10" s="41"/>
      <c r="AD10" s="41"/>
      <c r="AE10" s="36" t="s">
        <v>27</v>
      </c>
      <c r="AF10" s="36"/>
      <c r="AG10" s="36" t="s">
        <v>40</v>
      </c>
      <c r="AH10" s="36"/>
      <c r="AI10" s="28" t="s">
        <v>29</v>
      </c>
      <c r="AJ10" s="4"/>
      <c r="AL10" s="3"/>
      <c r="AM10" s="3"/>
      <c r="AN10" s="3"/>
      <c r="AO10" s="42"/>
      <c r="AP10" s="42"/>
      <c r="AQ10" s="42"/>
      <c r="AR10" s="42"/>
      <c r="AS10" s="42"/>
      <c r="AT10" s="42"/>
      <c r="AU10" s="4"/>
      <c r="AV10" s="42"/>
      <c r="AW10" s="42"/>
      <c r="AX10" s="42"/>
      <c r="AY10" s="42"/>
    </row>
    <row r="11" spans="1:51" ht="20.100000000000001" customHeight="1">
      <c r="A11" s="85">
        <v>1</v>
      </c>
      <c r="B11" s="81"/>
      <c r="C11" s="86" t="s">
        <v>13</v>
      </c>
      <c r="D11" s="85">
        <v>1</v>
      </c>
      <c r="E11" s="81"/>
      <c r="F11" s="86" t="s">
        <v>18</v>
      </c>
      <c r="G11" s="87" t="s">
        <v>33</v>
      </c>
      <c r="H11" s="81"/>
      <c r="I11" s="86" t="s">
        <v>5</v>
      </c>
      <c r="J11" s="87" t="s">
        <v>34</v>
      </c>
      <c r="K11" s="81"/>
      <c r="L11" s="91" t="s">
        <v>19</v>
      </c>
      <c r="M11" s="3"/>
      <c r="N11" s="24">
        <v>1</v>
      </c>
      <c r="O11" s="52" t="s">
        <v>30</v>
      </c>
      <c r="P11" s="52"/>
      <c r="Q11" s="52"/>
      <c r="R11" s="52"/>
      <c r="S11" s="52"/>
      <c r="T11" s="52"/>
      <c r="U11" s="52"/>
      <c r="V11" s="26">
        <f>AH4</f>
        <v>0</v>
      </c>
      <c r="W11" s="61" t="s">
        <v>37</v>
      </c>
      <c r="X11" s="61"/>
      <c r="Y11" s="31">
        <f>B19</f>
        <v>0</v>
      </c>
      <c r="Z11" s="50" t="s">
        <v>41</v>
      </c>
      <c r="AA11" s="51"/>
      <c r="AB11" s="29">
        <f>V11+Y11</f>
        <v>0</v>
      </c>
      <c r="AC11" s="53" t="s">
        <v>44</v>
      </c>
      <c r="AD11" s="54"/>
      <c r="AE11" s="54">
        <v>1</v>
      </c>
      <c r="AF11" s="55"/>
      <c r="AG11" s="36">
        <f>AB11</f>
        <v>0</v>
      </c>
      <c r="AH11" s="36"/>
      <c r="AI11" s="30" t="str">
        <f>IF(AG11&gt;=92,"1",IF(AG11&gt;=81,"2", IF(AG11&gt;=67,"3",IF(AG11&gt;=50,"4", IF(AG11&gt;=30,"5","6")))))</f>
        <v>6</v>
      </c>
      <c r="AL11" s="43"/>
      <c r="AM11" s="43"/>
      <c r="AN11" s="43"/>
      <c r="AO11" s="4"/>
      <c r="AP11" s="17"/>
      <c r="AQ11" s="4"/>
      <c r="AR11" s="17"/>
      <c r="AS11" s="4"/>
      <c r="AT11" s="17"/>
      <c r="AU11" s="18"/>
      <c r="AV11" s="42"/>
      <c r="AW11" s="42"/>
      <c r="AX11" s="42"/>
      <c r="AY11" s="42"/>
    </row>
    <row r="12" spans="1:51" ht="20.100000000000001" customHeight="1">
      <c r="A12" s="85">
        <v>2</v>
      </c>
      <c r="B12" s="81"/>
      <c r="C12" s="86" t="s">
        <v>5</v>
      </c>
      <c r="D12" s="87" t="s">
        <v>32</v>
      </c>
      <c r="E12" s="81"/>
      <c r="F12" s="86" t="s">
        <v>20</v>
      </c>
      <c r="G12" s="85">
        <v>11</v>
      </c>
      <c r="H12" s="81"/>
      <c r="I12" s="86" t="s">
        <v>21</v>
      </c>
      <c r="J12" s="85">
        <v>24</v>
      </c>
      <c r="K12" s="83"/>
      <c r="L12" s="86" t="s">
        <v>14</v>
      </c>
      <c r="M12" s="3"/>
      <c r="N12" s="24">
        <v>2</v>
      </c>
      <c r="O12" s="45" t="s">
        <v>8</v>
      </c>
      <c r="P12" s="45"/>
      <c r="Q12" s="45"/>
      <c r="R12" s="45"/>
      <c r="S12" s="45"/>
      <c r="T12" s="45"/>
      <c r="U12" s="45"/>
      <c r="V12" s="27">
        <f>AH5</f>
        <v>0</v>
      </c>
      <c r="W12" s="62" t="s">
        <v>37</v>
      </c>
      <c r="X12" s="62"/>
      <c r="Y12" s="29">
        <f>E19</f>
        <v>0</v>
      </c>
      <c r="Z12" s="53" t="s">
        <v>41</v>
      </c>
      <c r="AA12" s="54"/>
      <c r="AB12" s="29">
        <f>V12+Y12</f>
        <v>0</v>
      </c>
      <c r="AC12" s="53" t="s">
        <v>44</v>
      </c>
      <c r="AD12" s="54"/>
      <c r="AE12" s="54">
        <v>1</v>
      </c>
      <c r="AF12" s="55"/>
      <c r="AG12" s="36">
        <f>AB12</f>
        <v>0</v>
      </c>
      <c r="AH12" s="36"/>
      <c r="AI12" s="30" t="str">
        <f t="shared" ref="AI12:AI15" si="1">IF(AG12&gt;=92,"1",IF(AG12&gt;=81,"2", IF(AG12&gt;=67,"3",IF(AG12&gt;=50,"4", IF(AG12&gt;=30,"5","6")))))</f>
        <v>6</v>
      </c>
      <c r="AL12" s="43"/>
      <c r="AM12" s="43"/>
      <c r="AN12" s="43"/>
      <c r="AO12" s="4"/>
      <c r="AP12" s="17"/>
      <c r="AQ12" s="4"/>
      <c r="AR12" s="17"/>
      <c r="AS12" s="4"/>
      <c r="AT12" s="17"/>
      <c r="AU12" s="18"/>
      <c r="AV12" s="42"/>
      <c r="AW12" s="42"/>
      <c r="AX12" s="42"/>
      <c r="AY12" s="42"/>
    </row>
    <row r="13" spans="1:51" ht="20.100000000000001" customHeight="1">
      <c r="A13" s="85">
        <v>3</v>
      </c>
      <c r="B13" s="83"/>
      <c r="C13" s="86" t="s">
        <v>9</v>
      </c>
      <c r="D13" s="85">
        <v>10</v>
      </c>
      <c r="E13" s="81"/>
      <c r="F13" s="86" t="s">
        <v>3</v>
      </c>
      <c r="G13" s="85">
        <v>12</v>
      </c>
      <c r="H13" s="83"/>
      <c r="I13" s="86" t="s">
        <v>14</v>
      </c>
      <c r="J13" s="85">
        <v>25</v>
      </c>
      <c r="K13" s="83"/>
      <c r="L13" s="86" t="s">
        <v>14</v>
      </c>
      <c r="M13" s="3"/>
      <c r="N13" s="24">
        <v>3</v>
      </c>
      <c r="O13" s="45" t="s">
        <v>10</v>
      </c>
      <c r="P13" s="45"/>
      <c r="Q13" s="45"/>
      <c r="R13" s="45"/>
      <c r="S13" s="45"/>
      <c r="T13" s="45"/>
      <c r="U13" s="45"/>
      <c r="V13" s="27">
        <f>AH6</f>
        <v>0</v>
      </c>
      <c r="W13" s="62" t="s">
        <v>6</v>
      </c>
      <c r="X13" s="62"/>
      <c r="Y13" s="29">
        <f>H19</f>
        <v>0</v>
      </c>
      <c r="Z13" s="53" t="s">
        <v>42</v>
      </c>
      <c r="AA13" s="54"/>
      <c r="AB13" s="29">
        <f t="shared" ref="AB13:AB14" si="2">V13+Y13</f>
        <v>0</v>
      </c>
      <c r="AC13" s="53" t="s">
        <v>45</v>
      </c>
      <c r="AD13" s="54"/>
      <c r="AE13" s="54">
        <v>2</v>
      </c>
      <c r="AF13" s="55"/>
      <c r="AG13" s="36">
        <f>AB13*2</f>
        <v>0</v>
      </c>
      <c r="AH13" s="36"/>
      <c r="AI13" s="30" t="str">
        <f t="shared" si="1"/>
        <v>6</v>
      </c>
      <c r="AL13" s="43"/>
      <c r="AM13" s="43"/>
      <c r="AN13" s="43"/>
      <c r="AO13" s="4"/>
      <c r="AP13" s="17"/>
      <c r="AQ13" s="4"/>
      <c r="AR13" s="17"/>
      <c r="AS13" s="4"/>
      <c r="AT13" s="17"/>
      <c r="AU13" s="18"/>
      <c r="AV13" s="42"/>
      <c r="AW13" s="42"/>
      <c r="AX13" s="42"/>
      <c r="AY13" s="42"/>
    </row>
    <row r="14" spans="1:51" ht="20.100000000000001" customHeight="1">
      <c r="A14" s="85">
        <v>4</v>
      </c>
      <c r="B14" s="81"/>
      <c r="C14" s="86" t="s">
        <v>22</v>
      </c>
      <c r="D14" s="85">
        <v>11</v>
      </c>
      <c r="E14" s="83"/>
      <c r="F14" s="86" t="s">
        <v>14</v>
      </c>
      <c r="G14" s="85">
        <v>13</v>
      </c>
      <c r="H14" s="81"/>
      <c r="I14" s="86" t="s">
        <v>21</v>
      </c>
      <c r="J14" s="85">
        <v>26</v>
      </c>
      <c r="K14" s="83"/>
      <c r="L14" s="86" t="s">
        <v>14</v>
      </c>
      <c r="M14" s="3"/>
      <c r="N14" s="24">
        <v>4</v>
      </c>
      <c r="O14" s="45" t="s">
        <v>35</v>
      </c>
      <c r="P14" s="45"/>
      <c r="Q14" s="45"/>
      <c r="R14" s="45"/>
      <c r="S14" s="45"/>
      <c r="T14" s="45"/>
      <c r="U14" s="45"/>
      <c r="V14" s="25">
        <f>AH7</f>
        <v>0</v>
      </c>
      <c r="W14" s="63" t="s">
        <v>38</v>
      </c>
      <c r="X14" s="63"/>
      <c r="Y14" s="29">
        <f>K19</f>
        <v>0</v>
      </c>
      <c r="Z14" s="53" t="s">
        <v>43</v>
      </c>
      <c r="AA14" s="54"/>
      <c r="AB14" s="29">
        <f t="shared" si="2"/>
        <v>0</v>
      </c>
      <c r="AC14" s="53" t="s">
        <v>45</v>
      </c>
      <c r="AD14" s="54"/>
      <c r="AE14" s="54">
        <v>2</v>
      </c>
      <c r="AF14" s="55"/>
      <c r="AG14" s="36">
        <f>AB14*2</f>
        <v>0</v>
      </c>
      <c r="AH14" s="36"/>
      <c r="AI14" s="30" t="str">
        <f t="shared" si="1"/>
        <v>6</v>
      </c>
      <c r="AL14" s="43"/>
      <c r="AM14" s="43"/>
      <c r="AN14" s="43"/>
      <c r="AO14" s="4"/>
      <c r="AP14" s="17"/>
      <c r="AQ14" s="4"/>
      <c r="AR14" s="17"/>
      <c r="AS14" s="4"/>
      <c r="AT14" s="17"/>
      <c r="AU14" s="18"/>
      <c r="AV14" s="42"/>
      <c r="AW14" s="42"/>
      <c r="AX14" s="42"/>
      <c r="AY14" s="42"/>
    </row>
    <row r="15" spans="1:51" ht="20.100000000000001" customHeight="1">
      <c r="A15" s="96" t="s">
        <v>31</v>
      </c>
      <c r="B15" s="96" t="s">
        <v>31</v>
      </c>
      <c r="C15" s="95" t="s">
        <v>31</v>
      </c>
      <c r="D15" s="85">
        <v>12</v>
      </c>
      <c r="E15" s="81"/>
      <c r="F15" s="86" t="s">
        <v>3</v>
      </c>
      <c r="G15" s="94" t="s">
        <v>31</v>
      </c>
      <c r="H15" s="96" t="s">
        <v>31</v>
      </c>
      <c r="I15" s="95" t="s">
        <v>31</v>
      </c>
      <c r="J15" s="94" t="s">
        <v>31</v>
      </c>
      <c r="K15" s="96" t="s">
        <v>31</v>
      </c>
      <c r="L15" s="95" t="s">
        <v>31</v>
      </c>
      <c r="M15" s="3"/>
      <c r="N15" s="3"/>
      <c r="O15" s="4"/>
      <c r="P15" s="19"/>
      <c r="Q15" s="19"/>
      <c r="R15" s="19"/>
      <c r="S15" s="19"/>
      <c r="T15" s="19"/>
      <c r="U15" s="19"/>
      <c r="V15" s="19"/>
      <c r="W15" s="19"/>
      <c r="X15" s="20"/>
      <c r="Y15" s="20"/>
      <c r="Z15" s="19"/>
      <c r="AA15" s="35"/>
      <c r="AB15" s="35"/>
      <c r="AC15" s="36" t="s">
        <v>52</v>
      </c>
      <c r="AD15" s="36"/>
      <c r="AE15" s="36"/>
      <c r="AF15" s="36"/>
      <c r="AG15" s="36">
        <f>AG11*0.3+AG12*0.3+AG13*0.2+AG14*0.2</f>
        <v>0</v>
      </c>
      <c r="AH15" s="36"/>
      <c r="AI15" s="30" t="str">
        <f t="shared" si="1"/>
        <v>6</v>
      </c>
      <c r="AL15" s="3"/>
      <c r="AM15" s="4"/>
      <c r="AN15" s="42"/>
      <c r="AO15" s="42"/>
      <c r="AP15" s="42"/>
      <c r="AQ15" s="42"/>
      <c r="AR15" s="42"/>
      <c r="AS15" s="42"/>
      <c r="AT15" s="42"/>
      <c r="AU15" s="42"/>
      <c r="AV15" s="44"/>
      <c r="AW15" s="44"/>
      <c r="AX15" s="42"/>
      <c r="AY15" s="42"/>
    </row>
    <row r="16" spans="1:51" ht="20.100000000000001" customHeight="1">
      <c r="A16" s="94" t="s">
        <v>31</v>
      </c>
      <c r="B16" s="96" t="s">
        <v>31</v>
      </c>
      <c r="C16" s="95" t="s">
        <v>31</v>
      </c>
      <c r="D16" s="85">
        <v>13</v>
      </c>
      <c r="E16" s="83"/>
      <c r="F16" s="86" t="s">
        <v>14</v>
      </c>
      <c r="G16" s="94" t="s">
        <v>31</v>
      </c>
      <c r="H16" s="96" t="s">
        <v>31</v>
      </c>
      <c r="I16" s="95" t="s">
        <v>31</v>
      </c>
      <c r="J16" s="94" t="s">
        <v>31</v>
      </c>
      <c r="K16" s="96" t="s">
        <v>31</v>
      </c>
      <c r="L16" s="95" t="s">
        <v>31</v>
      </c>
      <c r="M16" s="3"/>
      <c r="N16" s="3"/>
      <c r="O16" s="4"/>
      <c r="P16" s="42" t="s">
        <v>28</v>
      </c>
      <c r="Q16" s="42"/>
      <c r="R16" s="42"/>
      <c r="S16" s="42"/>
      <c r="T16" s="56" t="s">
        <v>17</v>
      </c>
      <c r="U16" s="56"/>
      <c r="V16" s="56" t="s">
        <v>29</v>
      </c>
      <c r="W16" s="56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0.100000000000001" customHeight="1">
      <c r="A17" s="94" t="s">
        <v>31</v>
      </c>
      <c r="B17" s="96" t="s">
        <v>31</v>
      </c>
      <c r="C17" s="95" t="s">
        <v>31</v>
      </c>
      <c r="D17" s="85">
        <v>14</v>
      </c>
      <c r="E17" s="81"/>
      <c r="F17" s="86" t="s">
        <v>13</v>
      </c>
      <c r="G17" s="94" t="s">
        <v>31</v>
      </c>
      <c r="H17" s="96" t="s">
        <v>31</v>
      </c>
      <c r="I17" s="95" t="s">
        <v>31</v>
      </c>
      <c r="J17" s="94" t="s">
        <v>31</v>
      </c>
      <c r="K17" s="96" t="s">
        <v>31</v>
      </c>
      <c r="L17" s="95" t="s">
        <v>31</v>
      </c>
      <c r="M17" s="3"/>
      <c r="N17" s="3"/>
      <c r="O17" s="4"/>
      <c r="P17" s="23"/>
      <c r="Q17" s="23"/>
      <c r="R17" s="23"/>
      <c r="S17" s="23"/>
      <c r="T17" s="55" t="s">
        <v>46</v>
      </c>
      <c r="U17" s="55"/>
      <c r="V17" s="55">
        <v>1</v>
      </c>
      <c r="W17" s="55"/>
      <c r="X17" s="4"/>
      <c r="Y17" s="4"/>
      <c r="Z17" s="4"/>
      <c r="AA17" s="1"/>
      <c r="AB17" s="1"/>
      <c r="AC17" s="1"/>
      <c r="AE17" s="4"/>
      <c r="AF17" s="4"/>
      <c r="AG17" s="4"/>
      <c r="AH17" s="4"/>
    </row>
    <row r="18" spans="1:34" ht="20.100000000000001" customHeight="1">
      <c r="A18" s="94" t="s">
        <v>31</v>
      </c>
      <c r="B18" s="96" t="s">
        <v>31</v>
      </c>
      <c r="C18" s="95" t="s">
        <v>31</v>
      </c>
      <c r="D18" s="88">
        <v>15</v>
      </c>
      <c r="E18" s="81"/>
      <c r="F18" s="89" t="s">
        <v>13</v>
      </c>
      <c r="G18" s="94" t="s">
        <v>31</v>
      </c>
      <c r="H18" s="96" t="s">
        <v>31</v>
      </c>
      <c r="I18" s="95" t="s">
        <v>31</v>
      </c>
      <c r="J18" s="94" t="s">
        <v>31</v>
      </c>
      <c r="K18" s="96" t="s">
        <v>31</v>
      </c>
      <c r="L18" s="95" t="s">
        <v>31</v>
      </c>
      <c r="M18" s="3"/>
      <c r="N18" s="3"/>
      <c r="O18" s="4"/>
      <c r="P18" s="23"/>
      <c r="Q18" s="23"/>
      <c r="R18" s="23"/>
      <c r="S18" s="23"/>
      <c r="T18" s="55" t="s">
        <v>47</v>
      </c>
      <c r="U18" s="55"/>
      <c r="V18" s="55">
        <v>2</v>
      </c>
      <c r="W18" s="55"/>
      <c r="X18" s="4"/>
      <c r="Y18" s="4"/>
      <c r="Z18" s="4"/>
      <c r="AA18" s="2"/>
      <c r="AC18" s="2"/>
      <c r="AE18" s="4"/>
      <c r="AF18" s="4"/>
      <c r="AG18" s="4"/>
      <c r="AH18" s="4"/>
    </row>
    <row r="19" spans="1:34" s="22" customFormat="1" ht="20.100000000000001" customHeight="1" thickBot="1">
      <c r="A19" s="92" t="s">
        <v>1</v>
      </c>
      <c r="B19" s="90">
        <f>SUM(B11:B18)</f>
        <v>0</v>
      </c>
      <c r="C19" s="93" t="s">
        <v>23</v>
      </c>
      <c r="D19" s="92" t="s">
        <v>1</v>
      </c>
      <c r="E19" s="90">
        <f>SUM(E11:E18)</f>
        <v>0</v>
      </c>
      <c r="F19" s="93" t="s">
        <v>23</v>
      </c>
      <c r="G19" s="92" t="s">
        <v>1</v>
      </c>
      <c r="H19" s="90">
        <f>SUM(H11:H18)</f>
        <v>0</v>
      </c>
      <c r="I19" s="93" t="s">
        <v>24</v>
      </c>
      <c r="J19" s="92" t="s">
        <v>1</v>
      </c>
      <c r="K19" s="90">
        <f>SUM(K11:K18)</f>
        <v>0</v>
      </c>
      <c r="L19" s="93" t="s">
        <v>25</v>
      </c>
      <c r="P19" s="21"/>
      <c r="Q19" s="21"/>
      <c r="R19" s="21"/>
      <c r="S19" s="21"/>
      <c r="T19" s="58" t="s">
        <v>48</v>
      </c>
      <c r="U19" s="58"/>
      <c r="V19" s="58">
        <v>3</v>
      </c>
      <c r="W19" s="58"/>
      <c r="AA19" s="1"/>
      <c r="AC19" s="1"/>
    </row>
    <row r="20" spans="1:34" ht="20.100000000000001" customHeight="1">
      <c r="T20" s="57" t="s">
        <v>49</v>
      </c>
      <c r="U20" s="57"/>
      <c r="V20" s="57">
        <v>4</v>
      </c>
      <c r="W20" s="57"/>
      <c r="AA20" s="2"/>
      <c r="AC20" s="2"/>
    </row>
    <row r="21" spans="1:34" ht="20.100000000000001" customHeight="1">
      <c r="T21" s="57" t="s">
        <v>50</v>
      </c>
      <c r="U21" s="57"/>
      <c r="V21" s="57">
        <v>5</v>
      </c>
      <c r="W21" s="57"/>
      <c r="AA21" s="2"/>
      <c r="AC21" s="2"/>
    </row>
    <row r="22" spans="1:34" ht="20.100000000000001" customHeight="1">
      <c r="T22" s="57" t="s">
        <v>51</v>
      </c>
      <c r="U22" s="57"/>
      <c r="V22" s="57">
        <v>6</v>
      </c>
      <c r="W22" s="57"/>
      <c r="AA22" s="2"/>
      <c r="AC22" s="2"/>
    </row>
    <row r="23" spans="1:34">
      <c r="AA23" s="2"/>
      <c r="AC23" s="2"/>
    </row>
  </sheetData>
  <sheetProtection password="CC63" sheet="1" objects="1" scenarios="1"/>
  <protectedRanges>
    <protectedRange sqref="B4 D4 F5 H4 J5 L5 N5 P5 R6 T4 V6 X5 Z6 AB7 AD7 AF7 B11:B14 E11:E18 H11:H14 K11:K14" name="Bereich1"/>
  </protectedRanges>
  <mergeCells count="91">
    <mergeCell ref="AH3:AI3"/>
    <mergeCell ref="V18:W18"/>
    <mergeCell ref="V19:W19"/>
    <mergeCell ref="V20:W20"/>
    <mergeCell ref="V21:W21"/>
    <mergeCell ref="AG14:AH14"/>
    <mergeCell ref="AG10:AH10"/>
    <mergeCell ref="W11:X11"/>
    <mergeCell ref="W12:X12"/>
    <mergeCell ref="W13:X13"/>
    <mergeCell ref="W14:X14"/>
    <mergeCell ref="AC11:AD11"/>
    <mergeCell ref="AC12:AD12"/>
    <mergeCell ref="AC13:AD13"/>
    <mergeCell ref="AC14:AD14"/>
    <mergeCell ref="AE11:AF11"/>
    <mergeCell ref="V22:W22"/>
    <mergeCell ref="T18:U18"/>
    <mergeCell ref="T19:U19"/>
    <mergeCell ref="T20:U20"/>
    <mergeCell ref="T21:U21"/>
    <mergeCell ref="T22:U22"/>
    <mergeCell ref="P16:S16"/>
    <mergeCell ref="T16:U16"/>
    <mergeCell ref="T17:U17"/>
    <mergeCell ref="V16:W16"/>
    <mergeCell ref="V17:W17"/>
    <mergeCell ref="AE12:AF12"/>
    <mergeCell ref="AE13:AF13"/>
    <mergeCell ref="AE14:AF14"/>
    <mergeCell ref="AG11:AH11"/>
    <mergeCell ref="AG12:AH12"/>
    <mergeCell ref="AG13:AH13"/>
    <mergeCell ref="O13:U13"/>
    <mergeCell ref="O12:U12"/>
    <mergeCell ref="O14:U14"/>
    <mergeCell ref="V10:X10"/>
    <mergeCell ref="Y10:AA10"/>
    <mergeCell ref="Z11:AA11"/>
    <mergeCell ref="O11:U11"/>
    <mergeCell ref="Z12:AA12"/>
    <mergeCell ref="Z13:AA13"/>
    <mergeCell ref="Z14:AA14"/>
    <mergeCell ref="AN15:AU15"/>
    <mergeCell ref="AV15:AW15"/>
    <mergeCell ref="AX15:AY15"/>
    <mergeCell ref="AL13:AN13"/>
    <mergeCell ref="AV13:AW13"/>
    <mergeCell ref="AX13:AY13"/>
    <mergeCell ref="AL14:AN14"/>
    <mergeCell ref="AV14:AW14"/>
    <mergeCell ref="AX14:AY14"/>
    <mergeCell ref="AL11:AN11"/>
    <mergeCell ref="AV11:AW11"/>
    <mergeCell ref="AX11:AY11"/>
    <mergeCell ref="AL12:AN12"/>
    <mergeCell ref="AV12:AW12"/>
    <mergeCell ref="AX12:AY12"/>
    <mergeCell ref="AO10:AP10"/>
    <mergeCell ref="AQ10:AR10"/>
    <mergeCell ref="AS10:AT10"/>
    <mergeCell ref="AV10:AW10"/>
    <mergeCell ref="AX10:AY10"/>
    <mergeCell ref="E10:F10"/>
    <mergeCell ref="G9:I9"/>
    <mergeCell ref="D3:E3"/>
    <mergeCell ref="F3:G3"/>
    <mergeCell ref="H3:I3"/>
    <mergeCell ref="AB10:AD10"/>
    <mergeCell ref="AE10:AF10"/>
    <mergeCell ref="J3:K3"/>
    <mergeCell ref="L3:M3"/>
    <mergeCell ref="Z3:AA3"/>
    <mergeCell ref="AB3:AC3"/>
    <mergeCell ref="AD3:AE3"/>
    <mergeCell ref="AG15:AH15"/>
    <mergeCell ref="AC15:AF15"/>
    <mergeCell ref="AF3:AG3"/>
    <mergeCell ref="B10:C10"/>
    <mergeCell ref="H10:I10"/>
    <mergeCell ref="K10:L10"/>
    <mergeCell ref="A9:C9"/>
    <mergeCell ref="D9:F9"/>
    <mergeCell ref="N3:O3"/>
    <mergeCell ref="P3:Q3"/>
    <mergeCell ref="R3:S3"/>
    <mergeCell ref="T3:U3"/>
    <mergeCell ref="V3:W3"/>
    <mergeCell ref="X3:Y3"/>
    <mergeCell ref="B3:C3"/>
    <mergeCell ref="J9:L9"/>
  </mergeCells>
  <dataValidations count="12">
    <dataValidation type="decimal" allowBlank="1" showInputMessage="1" showErrorMessage="1" errorTitle="falsch" error="Diese Punktezahl ist nicht möglich!" sqref="B4 J5 AD7 R6 E13 E15">
      <formula1>0</formula1>
      <formula2>6</formula2>
    </dataValidation>
    <dataValidation type="decimal" allowBlank="1" showInputMessage="1" showErrorMessage="1" errorTitle="falsch" error="Diese Punktezahl ist nicht möglich!" sqref="D4 V6">
      <formula1>0</formula1>
      <formula2>14</formula2>
    </dataValidation>
    <dataValidation type="decimal" allowBlank="1" showInputMessage="1" showErrorMessage="1" errorTitle="falsch" error="Diese Punktezahl ist nicht möglich!" sqref="F5 X5 B13">
      <formula1>0</formula1>
      <formula2>12</formula2>
    </dataValidation>
    <dataValidation type="decimal" allowBlank="1" showInputMessage="1" showErrorMessage="1" errorTitle="falsch" error="Diese Punktezahl ist nicht möglich!" sqref="H4 L5 N5 P5 Z6 B12 H11">
      <formula1>0</formula1>
      <formula2>10</formula2>
    </dataValidation>
    <dataValidation type="decimal" allowBlank="1" showInputMessage="1" showErrorMessage="1" errorTitle="falsch" error="Diese Punktezahl ist nicht möglich!" sqref="T4">
      <formula1>0</formula1>
      <formula2>30</formula2>
    </dataValidation>
    <dataValidation type="decimal" allowBlank="1" showInputMessage="1" showErrorMessage="1" errorTitle="falsch" error="Diese Punktezahl ist nicht möglich!" sqref="AB7 B11 E17:E18">
      <formula1>0</formula1>
      <formula2>5</formula2>
    </dataValidation>
    <dataValidation type="decimal" allowBlank="1" showInputMessage="1" showErrorMessage="1" errorTitle="falsch" error="Diese Punktezahl ist nicht möglich!" sqref="AF7 E14 E16 K12:K14 H13">
      <formula1>0</formula1>
      <formula2>4</formula2>
    </dataValidation>
    <dataValidation type="decimal" allowBlank="1" showInputMessage="1" showErrorMessage="1" errorTitle="falsch" error="Diese Punktezahl ist nicht möglich!" sqref="B14">
      <formula1>0</formula1>
      <formula2>13</formula2>
    </dataValidation>
    <dataValidation type="decimal" allowBlank="1" showInputMessage="1" showErrorMessage="1" errorTitle="falsch" error="Diese Punktezahl ist nicht möglich!" sqref="E11">
      <formula1>0</formula1>
      <formula2>2</formula2>
    </dataValidation>
    <dataValidation type="decimal" allowBlank="1" showInputMessage="1" showErrorMessage="1" errorTitle="falsch" error="Diese Punktezahl ist nicht möglich!" sqref="E12">
      <formula1>0</formula1>
      <formula2>8</formula2>
    </dataValidation>
    <dataValidation type="decimal" allowBlank="1" showInputMessage="1" showErrorMessage="1" errorTitle="falsch" error="Diese Punktezahl ist nicht möglich!" sqref="K11">
      <formula1>0</formula1>
      <formula2>23</formula2>
    </dataValidation>
    <dataValidation type="decimal" allowBlank="1" showInputMessage="1" showErrorMessage="1" errorTitle="falsch" error="Diese Punktezahl ist nicht möglich!" sqref="H12 H14">
      <formula1>0</formula1>
      <formula2>3</formula2>
    </dataValidation>
  </dataValidations>
  <pageMargins left="0.31496062992125984" right="0.31496062992125984" top="0.78740157480314965" bottom="0.39370078740157483" header="0.31496062992125984" footer="0.31496062992125984"/>
  <pageSetup paperSize="9" scale="90" orientation="landscape" verticalDpi="0" r:id="rId1"/>
  <headerFooter>
    <oddHeader>&amp;LErgebnisbogen   -  Übungs-Gesellenprüfung Nr. 1 - Schriftlicher Teil 
Handlungsorientierter Teil 
&amp;C
Name: __________________________&amp;R&amp;G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</dc:creator>
  <cp:lastModifiedBy>Volkmar Werdermann</cp:lastModifiedBy>
  <cp:lastPrinted>2021-02-06T15:46:23Z</cp:lastPrinted>
  <dcterms:created xsi:type="dcterms:W3CDTF">2021-02-06T14:31:52Z</dcterms:created>
  <dcterms:modified xsi:type="dcterms:W3CDTF">2021-02-15T19:08:31Z</dcterms:modified>
</cp:coreProperties>
</file>